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ensdel 1, hösten år 1" sheetId="1" r:id="rId4"/>
    <sheet state="visible" name="Examensdel 2, våren år 1" sheetId="2" r:id="rId5"/>
    <sheet state="visible" name="Examensdel 3, hösten år 2" sheetId="3" r:id="rId6"/>
    <sheet state="visible" name="Examensdel 4, våren år 2" sheetId="4" r:id="rId7"/>
  </sheets>
  <definedNames/>
  <calcPr/>
  <extLst>
    <ext uri="GoogleSheetsCustomDataVersion1">
      <go:sheetsCustomData xmlns:go="http://customooxmlschemas.google.com/" r:id="rId8" roundtripDataSignature="AMtx7mgvaqaF33fK3lRSsTOqz0hzY1omU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9">
      <text>
        <t xml:space="preserve">======
ID#AAAANcwGZh4
Amy    (2021-07-14 06:22:03)
Fokusera på det mentala rummet</t>
      </text>
    </comment>
  </commentList>
  <extLst>
    <ext uri="GoogleSheetsCustomDataVersion1">
      <go:sheetsCustomData xmlns:go="http://customooxmlschemas.google.com/" r:id="rId1" roundtripDataSignature="AMtx7mhUJ1n0GX6LLiuKM69wh4fH8qRaDw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7">
      <text>
        <t xml:space="preserve">Vikten av att vi matchar kroppsRÖRELSER utan tolkningar. Därför talar vi inte om "språk" eftersom det är något vi tolkar. Vi observerar kroppsrörelser men tolkar inte in en signal i det.
15 sekunder --&gt; det sker på nanosekunden inte ens 15 sekunder (spegelneuroner)
======</t>
      </text>
    </comment>
    <comment authorId="0" ref="F6">
      <text>
        <t xml:space="preserve">======
ID#AAAAUgHrcIM
Amy Albrecht    (2022-01-26 17:04:37)
1 närstudietimme = 45min</t>
      </text>
    </comment>
  </commentList>
  <extLst>
    <ext uri="GoogleSheetsCustomDataVersion1">
      <go:sheetsCustomData xmlns:go="http://customooxmlschemas.google.com/" r:id="rId1" roundtripDataSignature="AMtx7mgJV7++pMz88CcUPGXvj0hBv/hWFQ=="/>
    </ext>
  </extLst>
</comments>
</file>

<file path=xl/sharedStrings.xml><?xml version="1.0" encoding="utf-8"?>
<sst xmlns="http://schemas.openxmlformats.org/spreadsheetml/2006/main" count="217" uniqueCount="122">
  <si>
    <t>Examensdel 1, Kom i kontakt med dig själv genom mental träning</t>
  </si>
  <si>
    <t>Studiepoäng:</t>
  </si>
  <si>
    <t>Inlärningsmål:</t>
  </si>
  <si>
    <t xml:space="preserve">teoretisk kunskap, medvetenhet och insikter, samt verktyg och redskap som gör att studeranden bättre förstår sig själv och andra. </t>
  </si>
  <si>
    <r>
      <rPr>
        <rFont val="Calibri"/>
        <b/>
        <color theme="1"/>
        <sz val="11.0"/>
      </rPr>
      <t>Påvisandet av kunnande</t>
    </r>
    <r>
      <rPr>
        <rFont val="Calibri"/>
        <color theme="1"/>
        <sz val="11.0"/>
      </rPr>
      <t xml:space="preserve">: tent, inlämningsuppgifter i Moodle, lärteam, modulträning, </t>
    </r>
  </si>
  <si>
    <t>Månad</t>
  </si>
  <si>
    <t>Modul</t>
  </si>
  <si>
    <t>Ämne</t>
  </si>
  <si>
    <t>Arbetsböcker</t>
  </si>
  <si>
    <t>Övrig litteratur</t>
  </si>
  <si>
    <t>Ljudfiler</t>
  </si>
  <si>
    <t>Närstudietimmar</t>
  </si>
  <si>
    <t>Självstudier</t>
  </si>
  <si>
    <t>Sammanlagda studietimmar</t>
  </si>
  <si>
    <t>Studiepoäng</t>
  </si>
  <si>
    <t>September</t>
  </si>
  <si>
    <t>Dag 1</t>
  </si>
  <si>
    <t>Introduktion till MT</t>
  </si>
  <si>
    <t>Ab 1 - den fysiska resan</t>
  </si>
  <si>
    <t>Avslappning och mental träning, Eva Johansson</t>
  </si>
  <si>
    <t>Muskulär avslappning 1
Muskulär avslappning 2
Lär dig skanna din kropp
Koppla ett ankare</t>
  </si>
  <si>
    <t>Dag 2</t>
  </si>
  <si>
    <t>Grunderna i andningens och avslappningens fysiologi</t>
  </si>
  <si>
    <t>Oktober</t>
  </si>
  <si>
    <t>Dag 3</t>
  </si>
  <si>
    <t>Mental historik, mentala tillstånd</t>
  </si>
  <si>
    <t>Ab 2 - den mentala resan</t>
  </si>
  <si>
    <t>Mental avslappning 1
Mental avslappning 2</t>
  </si>
  <si>
    <t>Dag 4</t>
  </si>
  <si>
    <t>Lilla hjärnmodellen</t>
  </si>
  <si>
    <t>November</t>
  </si>
  <si>
    <t>Dag 5</t>
  </si>
  <si>
    <t>Självet</t>
  </si>
  <si>
    <t>Ab 3 - självbild och självkänsla</t>
  </si>
  <si>
    <t>Självbildsboken, Eva Johansson</t>
  </si>
  <si>
    <t>Träna din självinsikt
Träna din självbild
Träna din självkänsla
Träna ditt självförtroende</t>
  </si>
  <si>
    <t>Dag 6</t>
  </si>
  <si>
    <t>Självets fyra grundpelare</t>
  </si>
  <si>
    <t>December</t>
  </si>
  <si>
    <t>Dag 7</t>
  </si>
  <si>
    <t>Självkänsla</t>
  </si>
  <si>
    <t>Dag 8</t>
  </si>
  <si>
    <t>Självförtroende</t>
  </si>
  <si>
    <t>Januari</t>
  </si>
  <si>
    <t>Dag 9</t>
  </si>
  <si>
    <t>Motivation</t>
  </si>
  <si>
    <t>Ab 4 - mål och motivation</t>
  </si>
  <si>
    <t>Motivations-revolutionen, Olof Röhlander &amp; Magnus Lindwall</t>
  </si>
  <si>
    <t>Motivationsträning
Målbildsträning
Målprogrammering 1
Målprogrammering 2</t>
  </si>
  <si>
    <t>Dag 10</t>
  </si>
  <si>
    <t>Mål och målprogrammering</t>
  </si>
  <si>
    <t>Självstudieuppgifter</t>
  </si>
  <si>
    <t>Inlämningsuppgifter i Moodle</t>
  </si>
  <si>
    <t>Lärteamsövningar</t>
  </si>
  <si>
    <t>Litteraturläsning</t>
  </si>
  <si>
    <t>Multiple choice deltentamen i Moodle</t>
  </si>
  <si>
    <t>Integreringsövningar</t>
  </si>
  <si>
    <t>sammanlagt</t>
  </si>
  <si>
    <r>
      <rPr>
        <rFont val="Calibri"/>
        <b/>
        <color theme="1"/>
        <sz val="11.0"/>
      </rPr>
      <t>Examensdel 2,</t>
    </r>
    <r>
      <rPr>
        <rFont val="Calibri"/>
        <b/>
        <color theme="1"/>
        <sz val="11.0"/>
      </rPr>
      <t xml:space="preserve"> Växa med hjälp av mental styrketräning</t>
    </r>
  </si>
  <si>
    <r>
      <rPr>
        <rFont val="Calibri"/>
        <b/>
        <color theme="1"/>
        <sz val="11.0"/>
      </rPr>
      <t>Påvisandet av kunnande</t>
    </r>
    <r>
      <rPr>
        <rFont val="Calibri"/>
        <color theme="1"/>
        <sz val="11.0"/>
      </rPr>
      <t>: tent, inlämningsuppgifter i Moodle, lärteam, modulträning, personlig träningsdagbok</t>
    </r>
  </si>
  <si>
    <t>Februari</t>
  </si>
  <si>
    <t>Stressfysiologi</t>
  </si>
  <si>
    <t>Ab 5 - Rädsla och stress</t>
  </si>
  <si>
    <t>Stresshantering 1
Stresshantering 2
Stresshantering 3
Stresshantering 4</t>
  </si>
  <si>
    <t>Mars</t>
  </si>
  <si>
    <t>Rädsla</t>
  </si>
  <si>
    <t>Mindfulness, MBSR</t>
  </si>
  <si>
    <t>April, början</t>
  </si>
  <si>
    <t>Attityd</t>
  </si>
  <si>
    <t>Ab 6 - Attitydträning</t>
  </si>
  <si>
    <t>Sagan om sanningen / Marianne Hallberg</t>
  </si>
  <si>
    <t>Optimism och livsglädje
Träna upp en tuffare attityd
Träna upp en tuffare disciplin
Attitydträning</t>
  </si>
  <si>
    <t>April, slutet</t>
  </si>
  <si>
    <t>Koncentration</t>
  </si>
  <si>
    <t>Ab 7 - Koncentrations-träning</t>
  </si>
  <si>
    <t>Meditation
Triggerkoncentration
Störningsträning
Träna upp en tuff koncentration</t>
  </si>
  <si>
    <t>Flow</t>
  </si>
  <si>
    <t>Maj</t>
  </si>
  <si>
    <t>Life management
Livsglädje</t>
  </si>
  <si>
    <t>Ab 8 - Flyt och livsglädje</t>
  </si>
  <si>
    <t>Lugn och effektiv
Idrotts- och livsglädje
Distans till livet
Min inre rådgivare</t>
  </si>
  <si>
    <t>Hjärnfysiologi (stora hjärnmodellen)</t>
  </si>
  <si>
    <t>Ab - 9 Hjärnkunskap</t>
  </si>
  <si>
    <t>Den sociala hjärnan, Katarina Gospic</t>
  </si>
  <si>
    <t>Examensdel 2, Det coachande samtalet inom mental träning</t>
  </si>
  <si>
    <r>
      <rPr>
        <rFont val="Calibri"/>
        <b/>
        <color theme="1"/>
        <sz val="11.0"/>
      </rPr>
      <t>Påvisandet av kunnande</t>
    </r>
    <r>
      <rPr>
        <rFont val="Calibri"/>
        <color theme="1"/>
        <sz val="11.0"/>
      </rPr>
      <t xml:space="preserve">: tent, inlämningsuppgifter i Moodle, lärteam, modulträning, </t>
    </r>
  </si>
  <si>
    <t>Coachande förhållningssättet</t>
  </si>
  <si>
    <t>Ab 1 - Det coachande förhållningssättet</t>
  </si>
  <si>
    <t>Coacha hjärnan / Joseph O'Connor, Andrea Lages</t>
  </si>
  <si>
    <t>Skapa rapport, kommunikation</t>
  </si>
  <si>
    <t>Klientfokuserade frågor</t>
  </si>
  <si>
    <t>Coachingtrappan / Hilmar Thór Hilmarsson</t>
  </si>
  <si>
    <t>Spelplanen</t>
  </si>
  <si>
    <t>Effektfullt frågande</t>
  </si>
  <si>
    <t>Coaching med tema KBT / Åsa Palmkron Ragnar, Lena Brandt Persson</t>
  </si>
  <si>
    <t>Klientsamtalet</t>
  </si>
  <si>
    <t>Livshjulet</t>
  </si>
  <si>
    <t>Variationer av livshjulet</t>
  </si>
  <si>
    <t>NVC som kommunikationsmodell</t>
  </si>
  <si>
    <t>Ab 2 - Coacha med NVC</t>
  </si>
  <si>
    <t>Nonviolent Communication / Marshall Rosenberg</t>
  </si>
  <si>
    <t>Coaching med hjälp av NVC</t>
  </si>
  <si>
    <t>Klientarbete</t>
  </si>
  <si>
    <t>Modulcoachning:</t>
  </si>
  <si>
    <t>Söndag eftermiddag coacha varandra påriktigt. (peer coaching). Ett par i gången, de andra observerar. Feedbackblanketter likt de vi hade på Utbildarutbildningen. Färdiga coachingövningar. 5-7 minuter första gången, successivt längre tid.</t>
  </si>
  <si>
    <t>Examensdel 4, Jag som mental tränare</t>
  </si>
  <si>
    <r>
      <rPr>
        <rFont val="Calibri"/>
        <b/>
        <color theme="1"/>
        <sz val="11.0"/>
      </rPr>
      <t>Påvisandet av kunnande</t>
    </r>
    <r>
      <rPr>
        <rFont val="Calibri"/>
        <color theme="1"/>
        <sz val="11.0"/>
      </rPr>
      <t xml:space="preserve">: tent, inlämningsuppgifter i Moodle, lärteam, modulträning, </t>
    </r>
  </si>
  <si>
    <t>Träningsplanering</t>
  </si>
  <si>
    <t>Ab 3 - Mental träningsplanering</t>
  </si>
  <si>
    <t>Träningsprogrammens ABC</t>
  </si>
  <si>
    <t>Ab 4 - Träningsprogrammens ABC</t>
  </si>
  <si>
    <t>Snabbtekniker</t>
  </si>
  <si>
    <t>Ab 5 - Snabbtekniker</t>
  </si>
  <si>
    <t>Retorik</t>
  </si>
  <si>
    <t>Ab 6 - Våga tala, retorik</t>
  </si>
  <si>
    <t>Snacka snyggt / Elaine Eksvärd</t>
  </si>
  <si>
    <t>Mental träning och team</t>
  </si>
  <si>
    <t>Ab 7 - Mental träning för team</t>
  </si>
  <si>
    <t>Dra åt samma håll / Göran Persson, Susann Pettersson</t>
  </si>
  <si>
    <t>Mental träning och barn</t>
  </si>
  <si>
    <t>Ab 8 - Mental träning för barn</t>
  </si>
  <si>
    <t>Förstå ditt barns hjärna / Daniel J. Siegel, Tina Payne Bryson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</si>
</sst>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1.0"/>
      <color theme="1"/>
      <name val="Quattrocento Sans"/>
    </font>
    <font>
      <color theme="1"/>
      <name val="Calibri"/>
    </font>
    <font>
      <b/>
      <sz val="11.0"/>
      <color theme="8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horizontal="left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vertical="center"/>
    </xf>
    <xf borderId="0" fillId="0" fontId="1" numFmtId="164" xfId="0" applyAlignment="1" applyFont="1" applyNumberFormat="1">
      <alignment vertical="center"/>
    </xf>
    <xf borderId="0" fillId="0" fontId="2" numFmtId="0" xfId="0" applyAlignment="1" applyFont="1">
      <alignment readingOrder="0" vertical="center"/>
    </xf>
    <xf borderId="0" fillId="0" fontId="5" numFmtId="0" xfId="0" applyAlignment="1" applyFont="1">
      <alignment vertical="center"/>
    </xf>
    <xf borderId="0" fillId="0" fontId="5" numFmtId="0" xfId="0" applyFont="1"/>
    <xf borderId="0" fillId="0" fontId="2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readingOrder="0"/>
    </xf>
    <xf borderId="0" fillId="0" fontId="2" numFmtId="0" xfId="0" applyAlignment="1" applyFont="1">
      <alignment horizontal="center" shrinkToFit="0" vertical="center" wrapText="1"/>
    </xf>
    <xf borderId="0" fillId="0" fontId="6" numFmtId="0" xfId="0" applyFont="1"/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5"/>
    <col customWidth="1" min="3" max="3" width="11.13"/>
    <col customWidth="1" min="4" max="4" width="27.5"/>
    <col customWidth="1" min="5" max="6" width="16.63"/>
    <col customWidth="1" min="7" max="7" width="20.5"/>
    <col customWidth="1" min="8" max="8" width="15.88"/>
    <col customWidth="1" min="9" max="9" width="13.13"/>
    <col customWidth="1" min="10" max="10" width="20.5"/>
    <col customWidth="1" min="11" max="11" width="9.13"/>
    <col customWidth="1" min="12" max="26" width="7.75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B2" s="2"/>
      <c r="C2" s="4">
        <f>K18</f>
        <v>20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2</v>
      </c>
      <c r="B3" s="2"/>
      <c r="C3" s="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5" t="s">
        <v>5</v>
      </c>
      <c r="B6" s="6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0.75" customHeight="1">
      <c r="A7" s="7" t="s">
        <v>15</v>
      </c>
      <c r="B7" s="8">
        <v>1.0</v>
      </c>
      <c r="C7" s="2" t="s">
        <v>16</v>
      </c>
      <c r="D7" s="9" t="s">
        <v>17</v>
      </c>
      <c r="E7" s="10" t="s">
        <v>18</v>
      </c>
      <c r="F7" s="10" t="s">
        <v>19</v>
      </c>
      <c r="G7" s="10" t="s">
        <v>20</v>
      </c>
      <c r="H7" s="2">
        <v>9.0</v>
      </c>
      <c r="I7" s="2">
        <f t="shared" ref="I7:I16" si="1">$C$26/10</f>
        <v>45</v>
      </c>
      <c r="J7" s="2">
        <f t="shared" ref="J7:J16" si="2">H7+I7</f>
        <v>54</v>
      </c>
      <c r="K7" s="11">
        <f t="shared" ref="K7:K16" si="3">J7/27</f>
        <v>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0.75" customHeight="1">
      <c r="C8" s="2" t="s">
        <v>21</v>
      </c>
      <c r="D8" s="9" t="s">
        <v>22</v>
      </c>
      <c r="H8" s="2">
        <v>9.0</v>
      </c>
      <c r="I8" s="2">
        <f t="shared" si="1"/>
        <v>45</v>
      </c>
      <c r="J8" s="2">
        <f t="shared" si="2"/>
        <v>54</v>
      </c>
      <c r="K8" s="11">
        <f t="shared" si="3"/>
        <v>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7" t="s">
        <v>23</v>
      </c>
      <c r="B9" s="8">
        <v>2.0</v>
      </c>
      <c r="C9" s="2" t="s">
        <v>24</v>
      </c>
      <c r="D9" s="9" t="s">
        <v>25</v>
      </c>
      <c r="E9" s="10" t="s">
        <v>26</v>
      </c>
      <c r="G9" s="10" t="s">
        <v>27</v>
      </c>
      <c r="H9" s="2">
        <v>9.0</v>
      </c>
      <c r="I9" s="2">
        <f t="shared" si="1"/>
        <v>45</v>
      </c>
      <c r="J9" s="2">
        <f t="shared" si="2"/>
        <v>54</v>
      </c>
      <c r="K9" s="11">
        <f t="shared" si="3"/>
        <v>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C10" s="2" t="s">
        <v>28</v>
      </c>
      <c r="D10" s="9" t="s">
        <v>29</v>
      </c>
      <c r="H10" s="2">
        <v>9.0</v>
      </c>
      <c r="I10" s="2">
        <f t="shared" si="1"/>
        <v>45</v>
      </c>
      <c r="J10" s="2">
        <f t="shared" si="2"/>
        <v>54</v>
      </c>
      <c r="K10" s="11">
        <f t="shared" si="3"/>
        <v>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7" t="s">
        <v>30</v>
      </c>
      <c r="B11" s="8">
        <v>3.0</v>
      </c>
      <c r="C11" s="2" t="s">
        <v>31</v>
      </c>
      <c r="D11" s="2" t="s">
        <v>32</v>
      </c>
      <c r="E11" s="10" t="s">
        <v>33</v>
      </c>
      <c r="F11" s="10" t="s">
        <v>34</v>
      </c>
      <c r="G11" s="10" t="s">
        <v>35</v>
      </c>
      <c r="H11" s="2">
        <v>9.0</v>
      </c>
      <c r="I11" s="2">
        <f t="shared" si="1"/>
        <v>45</v>
      </c>
      <c r="J11" s="2">
        <f t="shared" si="2"/>
        <v>54</v>
      </c>
      <c r="K11" s="11">
        <f t="shared" si="3"/>
        <v>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C12" s="2" t="s">
        <v>36</v>
      </c>
      <c r="D12" s="9" t="s">
        <v>37</v>
      </c>
      <c r="H12" s="2">
        <v>9.0</v>
      </c>
      <c r="I12" s="2">
        <f t="shared" si="1"/>
        <v>45</v>
      </c>
      <c r="J12" s="2">
        <f t="shared" si="2"/>
        <v>54</v>
      </c>
      <c r="K12" s="11">
        <f t="shared" si="3"/>
        <v>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7" t="s">
        <v>38</v>
      </c>
      <c r="C13" s="2" t="s">
        <v>39</v>
      </c>
      <c r="D13" s="9" t="s">
        <v>40</v>
      </c>
      <c r="H13" s="2">
        <v>9.0</v>
      </c>
      <c r="I13" s="2">
        <f t="shared" si="1"/>
        <v>45</v>
      </c>
      <c r="J13" s="2">
        <f t="shared" si="2"/>
        <v>54</v>
      </c>
      <c r="K13" s="11">
        <f t="shared" si="3"/>
        <v>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C14" s="2" t="s">
        <v>41</v>
      </c>
      <c r="D14" s="9" t="s">
        <v>42</v>
      </c>
      <c r="H14" s="2">
        <v>9.0</v>
      </c>
      <c r="I14" s="2">
        <f t="shared" si="1"/>
        <v>45</v>
      </c>
      <c r="J14" s="2">
        <f t="shared" si="2"/>
        <v>54</v>
      </c>
      <c r="K14" s="11">
        <f t="shared" si="3"/>
        <v>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9.25" customHeight="1">
      <c r="A15" s="7" t="s">
        <v>43</v>
      </c>
      <c r="B15" s="8">
        <v>4.0</v>
      </c>
      <c r="C15" s="2" t="s">
        <v>44</v>
      </c>
      <c r="D15" s="9" t="s">
        <v>45</v>
      </c>
      <c r="E15" s="10" t="s">
        <v>46</v>
      </c>
      <c r="F15" s="10" t="s">
        <v>47</v>
      </c>
      <c r="G15" s="10" t="s">
        <v>48</v>
      </c>
      <c r="H15" s="2">
        <v>9.0</v>
      </c>
      <c r="I15" s="2">
        <f t="shared" si="1"/>
        <v>45</v>
      </c>
      <c r="J15" s="2">
        <f t="shared" si="2"/>
        <v>54</v>
      </c>
      <c r="K15" s="11">
        <f t="shared" si="3"/>
        <v>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9.25" customHeight="1">
      <c r="C16" s="2" t="s">
        <v>49</v>
      </c>
      <c r="D16" s="9" t="s">
        <v>50</v>
      </c>
      <c r="H16" s="2">
        <v>9.0</v>
      </c>
      <c r="I16" s="2">
        <f t="shared" si="1"/>
        <v>45</v>
      </c>
      <c r="J16" s="2">
        <f t="shared" si="2"/>
        <v>54</v>
      </c>
      <c r="K16" s="11">
        <f t="shared" si="3"/>
        <v>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"/>
      <c r="B18" s="3"/>
      <c r="C18" s="3"/>
      <c r="D18" s="3"/>
      <c r="E18" s="3"/>
      <c r="F18" s="3"/>
      <c r="G18" s="3"/>
      <c r="H18" s="3">
        <f t="shared" ref="H18:K18" si="4">SUM(H7:H16)</f>
        <v>90</v>
      </c>
      <c r="I18" s="3">
        <f t="shared" si="4"/>
        <v>450</v>
      </c>
      <c r="J18" s="3">
        <f t="shared" si="4"/>
        <v>540</v>
      </c>
      <c r="K18" s="12">
        <f t="shared" si="4"/>
        <v>20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5" t="s">
        <v>51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 t="s">
        <v>52</v>
      </c>
      <c r="B20" s="2"/>
      <c r="C20" s="13">
        <v>40.0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 t="s">
        <v>53</v>
      </c>
      <c r="B21" s="2"/>
      <c r="C21" s="13">
        <v>90.0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 t="s">
        <v>54</v>
      </c>
      <c r="B22" s="2"/>
      <c r="C22" s="13">
        <v>100.0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 t="s">
        <v>55</v>
      </c>
      <c r="B23" s="2"/>
      <c r="C23" s="13">
        <v>40.0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 t="s">
        <v>10</v>
      </c>
      <c r="B24" s="2"/>
      <c r="C24" s="13">
        <v>100.0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 t="s">
        <v>56</v>
      </c>
      <c r="B25" s="2"/>
      <c r="C25" s="13">
        <v>80.0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3" t="s">
        <v>57</v>
      </c>
      <c r="B26" s="2"/>
      <c r="C26" s="5">
        <f>SUM(C20:C25)</f>
        <v>450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E7:E8"/>
    <mergeCell ref="E9:E10"/>
    <mergeCell ref="E11:E14"/>
    <mergeCell ref="F11:F14"/>
    <mergeCell ref="G11:G14"/>
    <mergeCell ref="E15:E16"/>
    <mergeCell ref="F15:F16"/>
    <mergeCell ref="G15:G16"/>
    <mergeCell ref="A9:A10"/>
    <mergeCell ref="A11:A12"/>
    <mergeCell ref="B11:B14"/>
    <mergeCell ref="A13:A14"/>
    <mergeCell ref="A15:A16"/>
    <mergeCell ref="B15:B16"/>
    <mergeCell ref="B6:C6"/>
    <mergeCell ref="A7:A8"/>
    <mergeCell ref="B7:B8"/>
    <mergeCell ref="F7:F10"/>
    <mergeCell ref="G7:G8"/>
    <mergeCell ref="B9:B10"/>
    <mergeCell ref="G9:G10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2" width="4.5"/>
    <col customWidth="1" min="3" max="3" width="11.13"/>
    <col customWidth="1" min="4" max="4" width="27.5"/>
    <col customWidth="1" min="5" max="5" width="16.63"/>
    <col customWidth="1" min="6" max="6" width="18.25"/>
    <col customWidth="1" min="7" max="7" width="24.88"/>
    <col customWidth="1" min="8" max="8" width="15.88"/>
    <col customWidth="1" min="9" max="9" width="13.13"/>
    <col customWidth="1" min="10" max="10" width="20.5"/>
    <col customWidth="1" min="11" max="11" width="9.13"/>
    <col customWidth="1" min="12" max="26" width="7.75"/>
  </cols>
  <sheetData>
    <row r="1" ht="14.25" customHeight="1">
      <c r="A1" s="3" t="s">
        <v>58</v>
      </c>
      <c r="B1" s="2"/>
      <c r="C1" s="2"/>
      <c r="D1" s="2"/>
      <c r="E1" s="2"/>
      <c r="F1" s="2"/>
      <c r="G1" s="2"/>
      <c r="H1" s="1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B2" s="4">
        <f>K18</f>
        <v>20</v>
      </c>
      <c r="C2" s="2"/>
      <c r="D2" s="2"/>
      <c r="E2" s="2"/>
      <c r="F2" s="2"/>
      <c r="G2" s="2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2</v>
      </c>
      <c r="B3" s="2" t="s">
        <v>3</v>
      </c>
      <c r="C3" s="2"/>
      <c r="D3" s="2"/>
      <c r="E3" s="2"/>
      <c r="F3" s="2"/>
      <c r="G3" s="2"/>
      <c r="H3" s="1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59</v>
      </c>
      <c r="B4" s="2"/>
      <c r="C4" s="2"/>
      <c r="D4" s="2"/>
      <c r="E4" s="2"/>
      <c r="F4" s="2"/>
      <c r="G4" s="2"/>
      <c r="H4" s="1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1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5" t="s">
        <v>5</v>
      </c>
      <c r="B6" s="6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7" t="s">
        <v>60</v>
      </c>
      <c r="B7" s="8">
        <v>5.0</v>
      </c>
      <c r="C7" s="2" t="s">
        <v>16</v>
      </c>
      <c r="D7" s="9" t="s">
        <v>61</v>
      </c>
      <c r="E7" s="10" t="s">
        <v>62</v>
      </c>
      <c r="F7" s="2"/>
      <c r="G7" s="10" t="s">
        <v>63</v>
      </c>
      <c r="H7" s="2">
        <v>9.0</v>
      </c>
      <c r="I7" s="2">
        <f t="shared" ref="I7:I16" si="1">$C$26/10</f>
        <v>45</v>
      </c>
      <c r="J7" s="2">
        <f t="shared" ref="J7:J16" si="2">H7+I7</f>
        <v>54</v>
      </c>
      <c r="K7" s="11">
        <f t="shared" ref="K7:K16" si="3">J7/27</f>
        <v>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C8" s="2" t="s">
        <v>21</v>
      </c>
      <c r="D8" s="9" t="s">
        <v>61</v>
      </c>
      <c r="F8" s="2"/>
      <c r="H8" s="2">
        <v>9.0</v>
      </c>
      <c r="I8" s="2">
        <f t="shared" si="1"/>
        <v>45</v>
      </c>
      <c r="J8" s="2">
        <f t="shared" si="2"/>
        <v>54</v>
      </c>
      <c r="K8" s="11">
        <f t="shared" si="3"/>
        <v>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7" t="s">
        <v>64</v>
      </c>
      <c r="C9" s="2" t="s">
        <v>24</v>
      </c>
      <c r="D9" s="9" t="s">
        <v>65</v>
      </c>
      <c r="F9" s="2"/>
      <c r="H9" s="2">
        <v>9.0</v>
      </c>
      <c r="I9" s="2">
        <f t="shared" si="1"/>
        <v>45</v>
      </c>
      <c r="J9" s="2">
        <f t="shared" si="2"/>
        <v>54</v>
      </c>
      <c r="K9" s="11">
        <f t="shared" si="3"/>
        <v>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C10" s="2" t="s">
        <v>28</v>
      </c>
      <c r="D10" s="9" t="s">
        <v>66</v>
      </c>
      <c r="F10" s="2"/>
      <c r="H10" s="2">
        <v>9.0</v>
      </c>
      <c r="I10" s="2">
        <f t="shared" si="1"/>
        <v>45</v>
      </c>
      <c r="J10" s="2">
        <f t="shared" si="2"/>
        <v>54</v>
      </c>
      <c r="K10" s="11">
        <f t="shared" si="3"/>
        <v>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8.5" customHeight="1">
      <c r="A11" s="7" t="s">
        <v>67</v>
      </c>
      <c r="B11" s="8">
        <v>6.0</v>
      </c>
      <c r="C11" s="2" t="s">
        <v>31</v>
      </c>
      <c r="D11" s="9" t="s">
        <v>68</v>
      </c>
      <c r="E11" s="10" t="s">
        <v>69</v>
      </c>
      <c r="F11" s="16" t="s">
        <v>70</v>
      </c>
      <c r="G11" s="10" t="s">
        <v>71</v>
      </c>
      <c r="H11" s="2">
        <v>9.0</v>
      </c>
      <c r="I11" s="2">
        <f t="shared" si="1"/>
        <v>45</v>
      </c>
      <c r="J11" s="2">
        <f t="shared" si="2"/>
        <v>54</v>
      </c>
      <c r="K11" s="11">
        <f t="shared" si="3"/>
        <v>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C12" s="2" t="s">
        <v>36</v>
      </c>
      <c r="D12" s="9" t="s">
        <v>68</v>
      </c>
      <c r="H12" s="2">
        <v>9.0</v>
      </c>
      <c r="I12" s="2">
        <f t="shared" si="1"/>
        <v>45</v>
      </c>
      <c r="J12" s="2">
        <f t="shared" si="2"/>
        <v>54</v>
      </c>
      <c r="K12" s="11">
        <f t="shared" si="3"/>
        <v>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0.0" customHeight="1">
      <c r="A13" s="7" t="s">
        <v>72</v>
      </c>
      <c r="B13" s="8">
        <v>7.0</v>
      </c>
      <c r="C13" s="2" t="s">
        <v>39</v>
      </c>
      <c r="D13" s="9" t="s">
        <v>73</v>
      </c>
      <c r="E13" s="10" t="s">
        <v>74</v>
      </c>
      <c r="G13" s="10" t="s">
        <v>75</v>
      </c>
      <c r="H13" s="2">
        <v>9.0</v>
      </c>
      <c r="I13" s="2">
        <f t="shared" si="1"/>
        <v>45</v>
      </c>
      <c r="J13" s="2">
        <f t="shared" si="2"/>
        <v>54</v>
      </c>
      <c r="K13" s="11">
        <f t="shared" si="3"/>
        <v>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C14" s="2" t="s">
        <v>41</v>
      </c>
      <c r="D14" s="9" t="s">
        <v>76</v>
      </c>
      <c r="H14" s="2">
        <v>9.0</v>
      </c>
      <c r="I14" s="2">
        <f t="shared" si="1"/>
        <v>45</v>
      </c>
      <c r="J14" s="2">
        <f t="shared" si="2"/>
        <v>54</v>
      </c>
      <c r="K14" s="11">
        <f t="shared" si="3"/>
        <v>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0" customHeight="1">
      <c r="A15" s="7" t="s">
        <v>77</v>
      </c>
      <c r="B15" s="8">
        <v>8.0</v>
      </c>
      <c r="C15" s="2" t="s">
        <v>44</v>
      </c>
      <c r="D15" s="9" t="s">
        <v>78</v>
      </c>
      <c r="E15" s="9" t="s">
        <v>79</v>
      </c>
      <c r="F15" s="2"/>
      <c r="G15" s="10" t="s">
        <v>80</v>
      </c>
      <c r="H15" s="2">
        <v>9.0</v>
      </c>
      <c r="I15" s="2">
        <f t="shared" si="1"/>
        <v>45</v>
      </c>
      <c r="J15" s="2">
        <f t="shared" si="2"/>
        <v>54</v>
      </c>
      <c r="K15" s="11">
        <f t="shared" si="3"/>
        <v>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0.0" customHeight="1">
      <c r="C16" s="2" t="s">
        <v>49</v>
      </c>
      <c r="D16" s="9" t="s">
        <v>81</v>
      </c>
      <c r="E16" s="9" t="s">
        <v>82</v>
      </c>
      <c r="F16" s="9" t="s">
        <v>83</v>
      </c>
      <c r="H16" s="2">
        <v>9.0</v>
      </c>
      <c r="I16" s="2">
        <f t="shared" si="1"/>
        <v>45</v>
      </c>
      <c r="J16" s="2">
        <f t="shared" si="2"/>
        <v>54</v>
      </c>
      <c r="K16" s="11">
        <f t="shared" si="3"/>
        <v>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1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"/>
      <c r="B18" s="3"/>
      <c r="C18" s="3"/>
      <c r="D18" s="3"/>
      <c r="E18" s="3"/>
      <c r="F18" s="3"/>
      <c r="G18" s="3"/>
      <c r="H18" s="3">
        <f t="shared" ref="H18:K18" si="4">SUM(H7:H16)</f>
        <v>90</v>
      </c>
      <c r="I18" s="3">
        <f t="shared" si="4"/>
        <v>450</v>
      </c>
      <c r="J18" s="3">
        <f t="shared" si="4"/>
        <v>540</v>
      </c>
      <c r="K18" s="12">
        <f t="shared" si="4"/>
        <v>20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5" t="s">
        <v>51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 t="s">
        <v>52</v>
      </c>
      <c r="B20" s="2"/>
      <c r="C20" s="13">
        <v>40.0</v>
      </c>
      <c r="D20" s="2"/>
      <c r="E20" s="2"/>
      <c r="F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 t="s">
        <v>53</v>
      </c>
      <c r="B21" s="2"/>
      <c r="C21" s="13">
        <v>90.0</v>
      </c>
      <c r="D21" s="2"/>
      <c r="E21" s="2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 t="s">
        <v>54</v>
      </c>
      <c r="B22" s="2"/>
      <c r="C22" s="13">
        <v>100.0</v>
      </c>
      <c r="D22" s="2"/>
      <c r="E22" s="2"/>
      <c r="F22" s="1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 t="s">
        <v>55</v>
      </c>
      <c r="B23" s="2"/>
      <c r="C23" s="13">
        <v>40.0</v>
      </c>
      <c r="D23" s="2"/>
      <c r="E23" s="2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 t="s">
        <v>10</v>
      </c>
      <c r="B24" s="2"/>
      <c r="C24" s="13">
        <v>100.0</v>
      </c>
      <c r="D24" s="2"/>
      <c r="E24" s="2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 t="s">
        <v>56</v>
      </c>
      <c r="B25" s="2"/>
      <c r="C25" s="13">
        <v>80.0</v>
      </c>
      <c r="D25" s="3"/>
      <c r="E25" s="2"/>
      <c r="F25" s="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3" t="s">
        <v>57</v>
      </c>
      <c r="B26" s="2"/>
      <c r="C26" s="5">
        <f>SUM(C20:C25)</f>
        <v>450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E7:E10"/>
    <mergeCell ref="E11:E12"/>
    <mergeCell ref="F11:F14"/>
    <mergeCell ref="E13:E14"/>
    <mergeCell ref="G13:G14"/>
    <mergeCell ref="G15:G16"/>
    <mergeCell ref="A11:A12"/>
    <mergeCell ref="A13:A14"/>
    <mergeCell ref="B13:B14"/>
    <mergeCell ref="A15:A16"/>
    <mergeCell ref="B15:B16"/>
    <mergeCell ref="B6:C6"/>
    <mergeCell ref="A7:A8"/>
    <mergeCell ref="B7:B10"/>
    <mergeCell ref="G7:G10"/>
    <mergeCell ref="A9:A10"/>
    <mergeCell ref="B11:B12"/>
    <mergeCell ref="G11:G1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2.63" defaultRowHeight="15.0"/>
  <cols>
    <col customWidth="1" min="1" max="1" width="12.25"/>
    <col customWidth="1" min="2" max="2" width="11.13"/>
    <col customWidth="1" min="3" max="3" width="27.5"/>
    <col customWidth="1" min="4" max="4" width="16.63"/>
    <col customWidth="1" min="5" max="5" width="33.63"/>
    <col customWidth="1" min="6" max="6" width="15.88"/>
    <col customWidth="1" min="7" max="7" width="13.13"/>
    <col customWidth="1" min="8" max="8" width="20.5"/>
    <col customWidth="1" min="9" max="9" width="9.13"/>
    <col customWidth="1" min="10" max="26" width="7.75"/>
  </cols>
  <sheetData>
    <row r="1" ht="14.25" customHeight="1">
      <c r="A1" s="3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B2" s="4">
        <f>I18</f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2</v>
      </c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85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6" t="s">
        <v>6</v>
      </c>
      <c r="C6" s="5" t="s">
        <v>7</v>
      </c>
      <c r="D6" s="5" t="s">
        <v>8</v>
      </c>
      <c r="E6" s="5" t="s">
        <v>9</v>
      </c>
      <c r="F6" s="5" t="s">
        <v>11</v>
      </c>
      <c r="G6" s="5" t="s">
        <v>12</v>
      </c>
      <c r="H6" s="5" t="s">
        <v>13</v>
      </c>
      <c r="I6" s="5" t="s">
        <v>14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8">
        <v>1.0</v>
      </c>
      <c r="B7" s="2" t="s">
        <v>16</v>
      </c>
      <c r="C7" s="17" t="s">
        <v>86</v>
      </c>
      <c r="D7" s="18" t="s">
        <v>87</v>
      </c>
      <c r="E7" s="13" t="s">
        <v>88</v>
      </c>
      <c r="F7" s="2">
        <v>9.0</v>
      </c>
      <c r="G7" s="2">
        <f t="shared" ref="G7:G16" si="1">$C$25/10</f>
        <v>45</v>
      </c>
      <c r="H7" s="2">
        <f t="shared" ref="H7:H16" si="2">F7+G7</f>
        <v>54</v>
      </c>
      <c r="I7" s="11">
        <f t="shared" ref="I7:I16" si="3">H7/27</f>
        <v>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B8" s="2" t="s">
        <v>21</v>
      </c>
      <c r="C8" s="17" t="s">
        <v>89</v>
      </c>
      <c r="F8" s="2">
        <v>9.0</v>
      </c>
      <c r="G8" s="2">
        <f t="shared" si="1"/>
        <v>45</v>
      </c>
      <c r="H8" s="2">
        <f t="shared" si="2"/>
        <v>54</v>
      </c>
      <c r="I8" s="11">
        <f t="shared" si="3"/>
        <v>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8">
        <v>2.0</v>
      </c>
      <c r="B9" s="2" t="s">
        <v>24</v>
      </c>
      <c r="C9" s="17" t="s">
        <v>90</v>
      </c>
      <c r="E9" s="13" t="s">
        <v>91</v>
      </c>
      <c r="F9" s="2">
        <v>9.0</v>
      </c>
      <c r="G9" s="2">
        <f t="shared" si="1"/>
        <v>45</v>
      </c>
      <c r="H9" s="2">
        <f t="shared" si="2"/>
        <v>54</v>
      </c>
      <c r="I9" s="11">
        <f t="shared" si="3"/>
        <v>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B10" s="2" t="s">
        <v>28</v>
      </c>
      <c r="C10" s="17" t="s">
        <v>92</v>
      </c>
      <c r="E10" s="2"/>
      <c r="F10" s="2">
        <v>9.0</v>
      </c>
      <c r="G10" s="2">
        <f t="shared" si="1"/>
        <v>45</v>
      </c>
      <c r="H10" s="2">
        <f t="shared" si="2"/>
        <v>54</v>
      </c>
      <c r="I10" s="11">
        <f t="shared" si="3"/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>
        <v>3.0</v>
      </c>
      <c r="B11" s="2" t="s">
        <v>31</v>
      </c>
      <c r="C11" s="19" t="s">
        <v>93</v>
      </c>
      <c r="E11" s="13" t="s">
        <v>94</v>
      </c>
      <c r="F11" s="2">
        <v>9.0</v>
      </c>
      <c r="G11" s="2">
        <f t="shared" si="1"/>
        <v>45</v>
      </c>
      <c r="H11" s="2">
        <f t="shared" si="2"/>
        <v>54</v>
      </c>
      <c r="I11" s="11">
        <f t="shared" si="3"/>
        <v>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B12" s="2" t="s">
        <v>36</v>
      </c>
      <c r="C12" s="19" t="s">
        <v>95</v>
      </c>
      <c r="E12" s="2"/>
      <c r="F12" s="2">
        <v>9.0</v>
      </c>
      <c r="G12" s="2">
        <f t="shared" si="1"/>
        <v>45</v>
      </c>
      <c r="H12" s="2">
        <f t="shared" si="2"/>
        <v>54</v>
      </c>
      <c r="I12" s="11">
        <f t="shared" si="3"/>
        <v>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8">
        <v>4.0</v>
      </c>
      <c r="B13" s="2" t="s">
        <v>39</v>
      </c>
      <c r="C13" s="17" t="s">
        <v>96</v>
      </c>
      <c r="E13" s="2"/>
      <c r="F13" s="2">
        <v>9.0</v>
      </c>
      <c r="G13" s="2">
        <f t="shared" si="1"/>
        <v>45</v>
      </c>
      <c r="H13" s="2">
        <f t="shared" si="2"/>
        <v>54</v>
      </c>
      <c r="I13" s="11">
        <f t="shared" si="3"/>
        <v>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B14" s="2" t="s">
        <v>41</v>
      </c>
      <c r="C14" s="20" t="s">
        <v>97</v>
      </c>
      <c r="E14" s="2"/>
      <c r="F14" s="2">
        <v>9.0</v>
      </c>
      <c r="G14" s="2">
        <f t="shared" si="1"/>
        <v>45</v>
      </c>
      <c r="H14" s="2">
        <f t="shared" si="2"/>
        <v>54</v>
      </c>
      <c r="I14" s="11">
        <f t="shared" si="3"/>
        <v>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8">
        <v>5.0</v>
      </c>
      <c r="B15" s="2" t="s">
        <v>44</v>
      </c>
      <c r="C15" s="20" t="s">
        <v>98</v>
      </c>
      <c r="D15" s="10" t="s">
        <v>99</v>
      </c>
      <c r="E15" s="13" t="s">
        <v>100</v>
      </c>
      <c r="F15" s="2">
        <v>9.0</v>
      </c>
      <c r="G15" s="2">
        <f t="shared" si="1"/>
        <v>45</v>
      </c>
      <c r="H15" s="2">
        <f t="shared" si="2"/>
        <v>54</v>
      </c>
      <c r="I15" s="11">
        <f t="shared" si="3"/>
        <v>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B16" s="2" t="s">
        <v>49</v>
      </c>
      <c r="C16" s="20" t="s">
        <v>101</v>
      </c>
      <c r="E16" s="2"/>
      <c r="F16" s="2">
        <v>9.0</v>
      </c>
      <c r="G16" s="2">
        <f t="shared" si="1"/>
        <v>45</v>
      </c>
      <c r="H16" s="2">
        <f t="shared" si="2"/>
        <v>54</v>
      </c>
      <c r="I16" s="11">
        <f t="shared" si="3"/>
        <v>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"/>
      <c r="B18" s="3"/>
      <c r="C18" s="3"/>
      <c r="D18" s="3"/>
      <c r="E18" s="3"/>
      <c r="F18" s="3">
        <f t="shared" ref="F18:I18" si="4">SUM(F7:F16)</f>
        <v>90</v>
      </c>
      <c r="G18" s="3">
        <f t="shared" si="4"/>
        <v>450</v>
      </c>
      <c r="H18" s="3">
        <f t="shared" si="4"/>
        <v>540</v>
      </c>
      <c r="I18" s="12">
        <f t="shared" si="4"/>
        <v>20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5" t="s">
        <v>51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 t="s">
        <v>52</v>
      </c>
      <c r="B20" s="2"/>
      <c r="C20" s="13">
        <v>45.0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 t="s">
        <v>53</v>
      </c>
      <c r="B21" s="2"/>
      <c r="C21" s="13">
        <v>110.0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 t="s">
        <v>54</v>
      </c>
      <c r="B22" s="2"/>
      <c r="C22" s="13">
        <v>120.0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 t="s">
        <v>55</v>
      </c>
      <c r="B23" s="2"/>
      <c r="C23" s="13">
        <v>45.0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 t="s">
        <v>102</v>
      </c>
      <c r="B24" s="2"/>
      <c r="C24" s="13">
        <v>130.0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3" t="s">
        <v>57</v>
      </c>
      <c r="B25" s="2"/>
      <c r="C25" s="5">
        <f>SUM(C20:C24)</f>
        <v>450</v>
      </c>
      <c r="D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1" t="s">
        <v>103</v>
      </c>
      <c r="B27" s="2"/>
      <c r="C27" s="2"/>
      <c r="D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1" t="s">
        <v>104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6:B6"/>
    <mergeCell ref="A7:A8"/>
    <mergeCell ref="D7:D14"/>
    <mergeCell ref="A9:A10"/>
    <mergeCell ref="A11:A12"/>
    <mergeCell ref="A13:A14"/>
    <mergeCell ref="A15:A16"/>
    <mergeCell ref="D15:D16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2.63" defaultRowHeight="15.0"/>
  <cols>
    <col customWidth="1" min="1" max="1" width="12.25"/>
    <col customWidth="1" min="2" max="2" width="11.13"/>
    <col customWidth="1" min="3" max="3" width="27.5"/>
    <col customWidth="1" min="4" max="4" width="16.63"/>
    <col customWidth="1" min="5" max="5" width="38.63"/>
    <col customWidth="1" min="6" max="6" width="15.88"/>
    <col customWidth="1" min="7" max="7" width="13.13"/>
    <col customWidth="1" min="8" max="8" width="20.5"/>
    <col customWidth="1" min="9" max="9" width="9.13"/>
    <col customWidth="1" min="10" max="26" width="7.75"/>
  </cols>
  <sheetData>
    <row r="1" ht="14.25" customHeight="1">
      <c r="A1" s="3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B2" s="4">
        <f>I18</f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2</v>
      </c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106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6" t="s">
        <v>6</v>
      </c>
      <c r="C6" s="5" t="s">
        <v>7</v>
      </c>
      <c r="D6" s="5" t="s">
        <v>8</v>
      </c>
      <c r="E6" s="5" t="s">
        <v>9</v>
      </c>
      <c r="F6" s="5" t="s">
        <v>11</v>
      </c>
      <c r="G6" s="5" t="s">
        <v>12</v>
      </c>
      <c r="H6" s="5" t="s">
        <v>13</v>
      </c>
      <c r="I6" s="5" t="s">
        <v>14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8">
        <v>1.0</v>
      </c>
      <c r="B7" s="2" t="s">
        <v>16</v>
      </c>
      <c r="C7" s="2" t="s">
        <v>107</v>
      </c>
      <c r="D7" s="9" t="s">
        <v>108</v>
      </c>
      <c r="E7" s="2"/>
      <c r="F7" s="2">
        <v>9.0</v>
      </c>
      <c r="G7" s="2">
        <f t="shared" ref="G7:G16" si="1">$C$25/10</f>
        <v>45</v>
      </c>
      <c r="H7" s="2">
        <f t="shared" ref="H7:H16" si="2">F7+G7</f>
        <v>54</v>
      </c>
      <c r="I7" s="11">
        <f t="shared" ref="I7:I16" si="3">H7/27</f>
        <v>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B8" s="2" t="s">
        <v>21</v>
      </c>
      <c r="C8" s="2" t="s">
        <v>109</v>
      </c>
      <c r="D8" s="10" t="s">
        <v>110</v>
      </c>
      <c r="E8" s="2"/>
      <c r="F8" s="2">
        <v>9.0</v>
      </c>
      <c r="G8" s="2">
        <f t="shared" si="1"/>
        <v>45</v>
      </c>
      <c r="H8" s="2">
        <f t="shared" si="2"/>
        <v>54</v>
      </c>
      <c r="I8" s="11">
        <f t="shared" si="3"/>
        <v>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8">
        <v>2.0</v>
      </c>
      <c r="B9" s="2" t="s">
        <v>24</v>
      </c>
      <c r="C9" s="2" t="s">
        <v>109</v>
      </c>
      <c r="E9" s="2"/>
      <c r="F9" s="2">
        <v>9.0</v>
      </c>
      <c r="G9" s="2">
        <f t="shared" si="1"/>
        <v>45</v>
      </c>
      <c r="H9" s="2">
        <f t="shared" si="2"/>
        <v>54</v>
      </c>
      <c r="I9" s="11">
        <f t="shared" si="3"/>
        <v>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B10" s="2" t="s">
        <v>28</v>
      </c>
      <c r="C10" s="2" t="s">
        <v>111</v>
      </c>
      <c r="D10" s="18" t="s">
        <v>112</v>
      </c>
      <c r="E10" s="2"/>
      <c r="F10" s="2">
        <v>9.0</v>
      </c>
      <c r="G10" s="2">
        <f t="shared" si="1"/>
        <v>45</v>
      </c>
      <c r="H10" s="2">
        <f t="shared" si="2"/>
        <v>54</v>
      </c>
      <c r="I10" s="11">
        <f t="shared" si="3"/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>
        <v>3.0</v>
      </c>
      <c r="B11" s="2" t="s">
        <v>31</v>
      </c>
      <c r="C11" s="2" t="s">
        <v>111</v>
      </c>
      <c r="E11" s="2"/>
      <c r="F11" s="2">
        <v>9.0</v>
      </c>
      <c r="G11" s="2">
        <f t="shared" si="1"/>
        <v>45</v>
      </c>
      <c r="H11" s="2">
        <f t="shared" si="2"/>
        <v>54</v>
      </c>
      <c r="I11" s="11">
        <f t="shared" si="3"/>
        <v>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B12" s="2" t="s">
        <v>36</v>
      </c>
      <c r="C12" s="2" t="s">
        <v>111</v>
      </c>
      <c r="E12" s="2"/>
      <c r="F12" s="2">
        <v>9.0</v>
      </c>
      <c r="G12" s="2">
        <f t="shared" si="1"/>
        <v>45</v>
      </c>
      <c r="H12" s="2">
        <f t="shared" si="2"/>
        <v>54</v>
      </c>
      <c r="I12" s="11">
        <f t="shared" si="3"/>
        <v>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8">
        <v>4.0</v>
      </c>
      <c r="B13" s="2" t="s">
        <v>39</v>
      </c>
      <c r="C13" s="2" t="s">
        <v>113</v>
      </c>
      <c r="D13" s="10" t="s">
        <v>114</v>
      </c>
      <c r="E13" s="13" t="s">
        <v>115</v>
      </c>
      <c r="F13" s="2">
        <v>9.0</v>
      </c>
      <c r="G13" s="2">
        <f t="shared" si="1"/>
        <v>45</v>
      </c>
      <c r="H13" s="2">
        <f t="shared" si="2"/>
        <v>54</v>
      </c>
      <c r="I13" s="11">
        <f t="shared" si="3"/>
        <v>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B14" s="2" t="s">
        <v>41</v>
      </c>
      <c r="C14" s="2" t="s">
        <v>113</v>
      </c>
      <c r="E14" s="2"/>
      <c r="F14" s="2">
        <v>9.0</v>
      </c>
      <c r="G14" s="2">
        <f t="shared" si="1"/>
        <v>45</v>
      </c>
      <c r="H14" s="2">
        <f t="shared" si="2"/>
        <v>54</v>
      </c>
      <c r="I14" s="11">
        <f t="shared" si="3"/>
        <v>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8">
        <v>5.0</v>
      </c>
      <c r="B15" s="2" t="s">
        <v>44</v>
      </c>
      <c r="C15" s="2" t="s">
        <v>116</v>
      </c>
      <c r="D15" s="9" t="s">
        <v>117</v>
      </c>
      <c r="E15" s="13" t="s">
        <v>118</v>
      </c>
      <c r="F15" s="2">
        <v>9.0</v>
      </c>
      <c r="G15" s="2">
        <f t="shared" si="1"/>
        <v>45</v>
      </c>
      <c r="H15" s="2">
        <f t="shared" si="2"/>
        <v>54</v>
      </c>
      <c r="I15" s="11">
        <f t="shared" si="3"/>
        <v>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B16" s="2" t="s">
        <v>49</v>
      </c>
      <c r="C16" s="2" t="s">
        <v>119</v>
      </c>
      <c r="D16" s="9" t="s">
        <v>120</v>
      </c>
      <c r="E16" s="13" t="s">
        <v>121</v>
      </c>
      <c r="F16" s="2">
        <v>9.0</v>
      </c>
      <c r="G16" s="2">
        <f t="shared" si="1"/>
        <v>45</v>
      </c>
      <c r="H16" s="2">
        <f t="shared" si="2"/>
        <v>54</v>
      </c>
      <c r="I16" s="11">
        <f t="shared" si="3"/>
        <v>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"/>
      <c r="B18" s="3"/>
      <c r="C18" s="3"/>
      <c r="D18" s="3"/>
      <c r="E18" s="3"/>
      <c r="F18" s="3">
        <f t="shared" ref="F18:I18" si="4">SUM(F7:F16)</f>
        <v>90</v>
      </c>
      <c r="G18" s="3">
        <f t="shared" si="4"/>
        <v>450</v>
      </c>
      <c r="H18" s="3">
        <f t="shared" si="4"/>
        <v>540</v>
      </c>
      <c r="I18" s="12">
        <f t="shared" si="4"/>
        <v>20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5" t="s">
        <v>51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 t="s">
        <v>52</v>
      </c>
      <c r="B20" s="2"/>
      <c r="C20" s="13">
        <v>45.0</v>
      </c>
      <c r="D20" s="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 t="s">
        <v>53</v>
      </c>
      <c r="B21" s="2"/>
      <c r="C21" s="13">
        <v>110.0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 t="s">
        <v>54</v>
      </c>
      <c r="B22" s="2"/>
      <c r="C22" s="13">
        <v>120.0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 t="s">
        <v>55</v>
      </c>
      <c r="B23" s="2"/>
      <c r="C23" s="13">
        <v>45.0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 t="s">
        <v>102</v>
      </c>
      <c r="B24" s="2"/>
      <c r="C24" s="13">
        <v>130.0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3" t="s">
        <v>57</v>
      </c>
      <c r="B25" s="2"/>
      <c r="C25" s="5">
        <f>SUM(C20:C24)</f>
        <v>450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1" t="s">
        <v>103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1" t="s">
        <v>104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A13:A14"/>
    <mergeCell ref="A15:A16"/>
    <mergeCell ref="A6:B6"/>
    <mergeCell ref="A7:A8"/>
    <mergeCell ref="D8:D9"/>
    <mergeCell ref="A9:A10"/>
    <mergeCell ref="D10:D12"/>
    <mergeCell ref="A11:A12"/>
    <mergeCell ref="D13:D1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2020-05-13T10:13:37Z</dcterms:created>
  <dc:creator>Joakim Träskelin</dc:creator>
</cp:coreProperties>
</file>